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xr:revisionPtr revIDLastSave="0" documentId="8_{072F9390-CAC5-4874-9E47-D5602655A7B9}" xr6:coauthVersionLast="47" xr6:coauthVersionMax="47" xr10:uidLastSave="{00000000-0000-0000-0000-000000000000}"/>
  <bookViews>
    <workbookView xWindow="0" yWindow="0" windowWidth="0" windowHeight="0" activeTab="2" xr2:uid="{00000000-000D-0000-FFFF-FFFF00000000}"/>
  </bookViews>
  <sheets>
    <sheet name="Ekonomi, regioner" sheetId="1" r:id="rId1"/>
    <sheet name="U16 tävling" sheetId="2" r:id="rId2"/>
    <sheet name="U21 tävling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3" l="1"/>
  <c r="R14" i="3"/>
  <c r="Q14" i="3"/>
  <c r="R4" i="3"/>
  <c r="R3" i="3"/>
  <c r="R7" i="3" s="1"/>
  <c r="R21" i="3" s="1"/>
</calcChain>
</file>

<file path=xl/sharedStrings.xml><?xml version="1.0" encoding="utf-8"?>
<sst xmlns="http://schemas.openxmlformats.org/spreadsheetml/2006/main" count="118" uniqueCount="96">
  <si>
    <t>Läger</t>
  </si>
  <si>
    <t>Banhyra</t>
  </si>
  <si>
    <t>1000 kronor/bana &amp; dag</t>
  </si>
  <si>
    <t>Mat</t>
  </si>
  <si>
    <t>Mot "rimlig kostnad"</t>
  </si>
  <si>
    <t>Arvode</t>
  </si>
  <si>
    <t xml:space="preserve">1000 kronor/dag för utbildade ledare. 500 för ledare som inte gått utbildning. Kom ihåg att räkna med sociala avgifter: 31,42% som kan tillkomma vid utbetalning.  Även skatteavdrag kan komma att göras. </t>
  </si>
  <si>
    <t>Priser/material/annat</t>
  </si>
  <si>
    <t>Diplom, vattenflaskor, annat RELEVANT</t>
  </si>
  <si>
    <t>Ledare</t>
  </si>
  <si>
    <t xml:space="preserve">Ledares resor och boende </t>
  </si>
  <si>
    <t xml:space="preserve">Internationella deltagare: </t>
  </si>
  <si>
    <t xml:space="preserve">Ta en avgift som täcker deras matkostnader och eventuellt boendekostnader. </t>
  </si>
  <si>
    <t>Potentiella projektstöd:</t>
  </si>
  <si>
    <t>Juniorernas årsmöte (5000 kr). Föräldrautbildning (5000 kr)</t>
  </si>
  <si>
    <t>Tävling</t>
  </si>
  <si>
    <t>Juniortävling</t>
  </si>
  <si>
    <t xml:space="preserve">Ekonomiskt stöd 1000 kronor per lag upp till 10 000 kronor. </t>
  </si>
  <si>
    <t>Anmälningsavgifter (se info per flik)</t>
  </si>
  <si>
    <t>Förutsättningar för stöd (se info i flik)</t>
  </si>
  <si>
    <t xml:space="preserve">Potentiella projektstöd: </t>
  </si>
  <si>
    <r>
      <rPr>
        <b/>
        <sz val="10"/>
        <color theme="1"/>
        <rFont val="Arial"/>
      </rPr>
      <t>Utbilda ungdomar i föreningskunskap:</t>
    </r>
    <r>
      <rPr>
        <sz val="10"/>
        <color theme="1"/>
        <rFont val="Arial"/>
      </rPr>
      <t xml:space="preserve"> Ungdomar i arrangörsgruppen går igenom utbildningen för Tävlingsledning och för Tävlingsarrangör. Planerar själva ett antal delar av evenemanget. 5000 kr. </t>
    </r>
  </si>
  <si>
    <t xml:space="preserve">Ung styrelse: </t>
  </si>
  <si>
    <t xml:space="preserve">Kräver lite mer. Ungdomsgruppen går "ung styrelsen" är med och planerar tävlingen och funderar också kring hur den ska bidra till något extra i föreningen. Kontakta förbundet för stöd i dialogen. </t>
  </si>
  <si>
    <t>Möten/Annat</t>
  </si>
  <si>
    <t xml:space="preserve">Samla ledare </t>
  </si>
  <si>
    <t>Resekostnader ledare</t>
  </si>
  <si>
    <t>Mat (något rimligt och aldrig alkohol)</t>
  </si>
  <si>
    <t xml:space="preserve"> </t>
  </si>
  <si>
    <t>Ekonomiskt stöd till tävling: Yngre Junior</t>
  </si>
  <si>
    <t xml:space="preserve">Syfte: Att det ska finnas evenemang för målgruppen som är attraktiva, utvecklar spelare och bidrar till curlingens utveckling. </t>
  </si>
  <si>
    <t>1000 kronor per lag upp till 10 000 kronor</t>
  </si>
  <si>
    <t xml:space="preserve">Samma oavsett vilken spelform/antal spelare per lag. </t>
  </si>
  <si>
    <t>Förutsättningar för att tävling ska få stöd</t>
  </si>
  <si>
    <t>Anmälningsavgifter</t>
  </si>
  <si>
    <t xml:space="preserve">Inga prispengar i U16. </t>
  </si>
  <si>
    <t>Tävling som inkluderar mat i anmälningsavgiften (minst 2 måltider): Upp till 2000 kronor/lag</t>
  </si>
  <si>
    <t xml:space="preserve">Tävlings om inte inkluderar mat i anmälningsavgiften: Upp till 1000 kronor per lag. </t>
  </si>
  <si>
    <t xml:space="preserve">Detta gäller 4-mannalag. Anpassa om ni arrangerar trippel eller dubbel. </t>
  </si>
  <si>
    <t>Förutsättningar</t>
  </si>
  <si>
    <t xml:space="preserve">Något socialt ska arrangeras, som syftar till att aktiva ska lära känna varandra. </t>
  </si>
  <si>
    <t xml:space="preserve">Mixed Dubbel är "dubbel" inom ramen för yngre junior. Inga krav på olika kön. </t>
  </si>
  <si>
    <t xml:space="preserve">Arrangören ska vara behjälplig att sätta ihop lag för spelare som vill delta och har behov av det.  </t>
  </si>
  <si>
    <t xml:space="preserve">Boende: Erbjud gemensamt boende i exempelvis skola eller boende hos värdfamiljer om möjligt. Om inte, ansvarar arrangören för att leta efter prisvärt boende och kommunicera erbjudande till samtliga. </t>
  </si>
  <si>
    <t xml:space="preserve">Ge möjlighet för deltagare till att säga nej att publiceras på bild eller via stream. Arrangören taggar svensk curling i sina inlägg så att vi tillsammans kan skapa större spridning. </t>
  </si>
  <si>
    <t>Önskvärt</t>
  </si>
  <si>
    <t xml:space="preserve">Att ungdomarna i föreningen själva (tidigt) är involverade i processen av att planera evenemanget. </t>
  </si>
  <si>
    <t xml:space="preserve">Att det arrangeras någon typ av gemensam samling för ledare. </t>
  </si>
  <si>
    <t>Tävlingen bör ha en tävlingsledare. Domare inte nödvändigt för U16</t>
  </si>
  <si>
    <t>Priser</t>
  </si>
  <si>
    <t xml:space="preserve">Priser för U16 tävlingar bör rymmas inom ramen för anmälningsavgiften eller vara sponsrat. SCF:s medel finns inte för att täcka priserna. </t>
  </si>
  <si>
    <t>Planering</t>
  </si>
  <si>
    <r>
      <rPr>
        <sz val="10"/>
        <color rgb="FF000000"/>
        <rFont val="Arial"/>
      </rPr>
      <t xml:space="preserve">Ansvariga för regionerna meddelar SCF innan </t>
    </r>
    <r>
      <rPr>
        <sz val="10"/>
        <color rgb="FFCC0000"/>
        <rFont val="Arial"/>
      </rPr>
      <t>15 oktober</t>
    </r>
    <r>
      <rPr>
        <sz val="10"/>
        <color rgb="FF000000"/>
        <rFont val="Arial"/>
      </rPr>
      <t xml:space="preserve"> varje höst hur många tävlingar som planeras inom regionen. Med syfte att skapa en översyn över budgeten och se om vi behöver flytta medel eller om vi behöver begränsa något. </t>
    </r>
  </si>
  <si>
    <t>Meddela info@curling.se om er tävling så SCF kan skapa enhetliga anmälningsformulär, inlägg till curlingresultat och dela er inbjudan.</t>
  </si>
  <si>
    <t>Riktlinjer kring avändning av SCF:s medel</t>
  </si>
  <si>
    <t>• Medlen kan användas till att boka lokal för gemensamt boende.</t>
  </si>
  <si>
    <t>• Medlen kan användas till att arrangera gemensam middag.</t>
  </si>
  <si>
    <t>• Medlen kan användas till arvodering av tävlingsarrangörer om det anses nödvändigt. Kontakta SCF för att gå igenom vilka nivåer och insatser som är rimliga.</t>
  </si>
  <si>
    <t>• Medlen kan återinvesteras i föreningens ungdomsverksamhet.</t>
  </si>
  <si>
    <t>• Medlen kan inte användas för att köpa in priser, prispengar, medaljer eller pokaler.</t>
  </si>
  <si>
    <t>• Medlen kan inte användas för att stötta enskilda lag med resekostnader eller anmälningsavgift.</t>
  </si>
  <si>
    <t>Ekonomiskt stöd till tävling: Äldre junior</t>
  </si>
  <si>
    <t>Exempelbudget</t>
  </si>
  <si>
    <t>Intäkter</t>
  </si>
  <si>
    <t>Stöd SCF</t>
  </si>
  <si>
    <t xml:space="preserve">Syfte: Att det ska finnas evenemang för målgruppen som utvecklar spelare och lag, är attraktiva och bidrar till curlingens nationella utveckling. </t>
  </si>
  <si>
    <t>Anmälan</t>
  </si>
  <si>
    <t>Cafeteria</t>
  </si>
  <si>
    <t>Sponsring</t>
  </si>
  <si>
    <t xml:space="preserve">Diskutera målsättningen och målgruppen för er tävling. Är det socialt fokus? Mer tävlingsinriktat fokus? </t>
  </si>
  <si>
    <t>Prispengar*</t>
  </si>
  <si>
    <t>Flick</t>
  </si>
  <si>
    <t>Pojk</t>
  </si>
  <si>
    <t>Arrangerar ni främst för lag som reser från närliggande föreningar, nationellt eller internationellt?</t>
  </si>
  <si>
    <t xml:space="preserve">1:a </t>
  </si>
  <si>
    <t xml:space="preserve">2:a </t>
  </si>
  <si>
    <t>Anmälningsavgifter &amp; prispott</t>
  </si>
  <si>
    <t>3:a</t>
  </si>
  <si>
    <t>I U21 tävlingar kan arrangören dela ut prispengar.</t>
  </si>
  <si>
    <t xml:space="preserve">2500-5000 kronor kan vara rimlig anmälningsavgift och bör då avspegla sig i prispengarna. </t>
  </si>
  <si>
    <t xml:space="preserve">Gäller 4-mannalag. Anpassa om ni arrangerar trippel eller dubbel. </t>
  </si>
  <si>
    <t>Övrigt</t>
  </si>
  <si>
    <t>Prispengar</t>
  </si>
  <si>
    <t>Material</t>
  </si>
  <si>
    <t xml:space="preserve">Minst hälften av anmälningsavgifterna fördelas ut i prispengar. </t>
  </si>
  <si>
    <t>NCT (300 per lag)</t>
  </si>
  <si>
    <t xml:space="preserve">Väljer ni en dyrare avgift, bör en större andel gå till prispengar. </t>
  </si>
  <si>
    <t xml:space="preserve">Det går att skriva in ett minst antal lag som behöver anmäla sig för att ni ska komma upp i prissumman. Ni kan också höja prissumman om ni har fler lag. </t>
  </si>
  <si>
    <t xml:space="preserve">Resultat: </t>
  </si>
  <si>
    <t>Anpassa efter nivå på er tävling. Vilken målgrupp riktar ni er till?</t>
  </si>
  <si>
    <t xml:space="preserve">Någon typ av träff för ledare/coacher. Kontakta SCF för stöd med agenda. </t>
  </si>
  <si>
    <t xml:space="preserve">Det finns både tävlingsledare och domare utsedda. </t>
  </si>
  <si>
    <t xml:space="preserve">Det ska vara enkelt att följa tävlingen via resultatrapportering och gärna streaming. </t>
  </si>
  <si>
    <t xml:space="preserve">Material: Jobba med inramningen av evenemanget med exempelvis skyltar, flaggor, hemsida och sociala media. Se över material som går att återanvända. </t>
  </si>
  <si>
    <t xml:space="preserve">Någon typ av transportlösning för utländska lag. </t>
  </si>
  <si>
    <t xml:space="preserve">För att garanteras medel, behöver tävlingsledning kontakta SCF och meddela om sin tävling, samt vilka datum den ska spelas innan den 15 oktober varje säsong.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</si>
</sst>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20">
    <font>
      <sz val="10"/>
      <color rgb="FF000000"/>
      <name val="Arial"/>
      <scheme val="minor"/>
    </font>
    <font>
      <b/>
      <sz val="13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4"/>
      <color theme="1"/>
      <name val="Arial"/>
    </font>
    <font>
      <b/>
      <sz val="16"/>
      <color theme="1"/>
      <name val="Roboto"/>
    </font>
    <font>
      <sz val="10"/>
      <color theme="1"/>
      <name val="Roboto"/>
    </font>
    <font>
      <i/>
      <sz val="10"/>
      <color theme="1"/>
      <name val="Arial"/>
      <scheme val="minor"/>
    </font>
    <font>
      <b/>
      <sz val="15"/>
      <color theme="1"/>
      <name val="Arial"/>
      <scheme val="minor"/>
    </font>
    <font>
      <b/>
      <sz val="12"/>
      <color theme="1"/>
      <name val="Arial"/>
      <scheme val="minor"/>
    </font>
    <font>
      <b/>
      <sz val="14"/>
      <color theme="1"/>
      <name val="Arial"/>
      <scheme val="minor"/>
    </font>
    <font>
      <b/>
      <sz val="11"/>
      <color theme="1"/>
      <name val="Arial"/>
    </font>
    <font>
      <sz val="20"/>
      <color theme="1"/>
      <name val="Roboto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14"/>
      <color theme="1"/>
      <name val="Arial"/>
    </font>
    <font>
      <sz val="10"/>
      <color rgb="FFCC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1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3" fillId="0" borderId="0" xfId="0" applyFont="1"/>
    <xf numFmtId="0" fontId="12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horizontal="right"/>
    </xf>
    <xf numFmtId="0" fontId="3" fillId="0" borderId="2" xfId="0" applyFont="1" applyBorder="1"/>
    <xf numFmtId="0" fontId="2" fillId="0" borderId="2" xfId="0" applyFont="1" applyBorder="1"/>
    <xf numFmtId="0" fontId="6" fillId="0" borderId="2" xfId="0" applyFont="1" applyBorder="1"/>
    <xf numFmtId="0" fontId="13" fillId="0" borderId="2" xfId="0" applyFont="1" applyBorder="1" applyAlignment="1">
      <alignment horizontal="right"/>
    </xf>
    <xf numFmtId="0" fontId="15" fillId="0" borderId="0" xfId="0" applyFont="1"/>
    <xf numFmtId="0" fontId="2" fillId="0" borderId="3" xfId="0" applyFont="1" applyBorder="1" applyAlignment="1">
      <alignment horizontal="right"/>
    </xf>
    <xf numFmtId="0" fontId="4" fillId="0" borderId="1" xfId="0" applyFont="1" applyBorder="1"/>
    <xf numFmtId="0" fontId="16" fillId="0" borderId="0" xfId="0" applyFont="1"/>
    <xf numFmtId="0" fontId="17" fillId="0" borderId="1" xfId="0" applyFont="1" applyBorder="1"/>
    <xf numFmtId="0" fontId="6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textRotation="90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3:N35"/>
  <sheetViews>
    <sheetView showGridLines="0" topLeftCell="A5" workbookViewId="0"/>
  </sheetViews>
  <sheetFormatPr defaultColWidth="12.5703125" defaultRowHeight="15.75" customHeight="1"/>
  <cols>
    <col min="1" max="1" width="6.7109375" customWidth="1"/>
    <col min="2" max="2" width="21.140625" customWidth="1"/>
  </cols>
  <sheetData>
    <row r="3" spans="2:14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</row>
    <row r="4" spans="2:14">
      <c r="B4" s="4" t="s">
        <v>1</v>
      </c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>
      <c r="B5" s="4" t="s">
        <v>3</v>
      </c>
      <c r="C5" s="3" t="s">
        <v>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>
      <c r="B6" s="4" t="s">
        <v>5</v>
      </c>
      <c r="C6" s="3" t="s">
        <v>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>
      <c r="B7" s="4" t="s">
        <v>7</v>
      </c>
      <c r="C7" s="3" t="s">
        <v>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>
      <c r="B8" s="4" t="s">
        <v>9</v>
      </c>
      <c r="C8" s="3" t="s">
        <v>10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>
      <c r="B10" s="5" t="s">
        <v>11</v>
      </c>
      <c r="C10" s="6" t="s">
        <v>12</v>
      </c>
    </row>
    <row r="11" spans="2:14">
      <c r="B11" s="5" t="s">
        <v>13</v>
      </c>
      <c r="C11" s="6" t="s">
        <v>14</v>
      </c>
    </row>
    <row r="14" spans="2:14">
      <c r="B14" s="7" t="s">
        <v>15</v>
      </c>
      <c r="C14" s="2"/>
      <c r="D14" s="2"/>
      <c r="E14" s="2"/>
      <c r="F14" s="2"/>
      <c r="G14" s="2"/>
      <c r="H14" s="2"/>
      <c r="I14" s="2"/>
      <c r="J14" s="2"/>
    </row>
    <row r="15" spans="2:14">
      <c r="B15" s="4" t="s">
        <v>16</v>
      </c>
      <c r="C15" s="4" t="s">
        <v>17</v>
      </c>
      <c r="D15" s="3"/>
      <c r="E15" s="3"/>
      <c r="F15" s="3"/>
      <c r="G15" s="3"/>
      <c r="H15" s="3"/>
      <c r="I15" s="3"/>
      <c r="J15" s="3"/>
    </row>
    <row r="16" spans="2:14">
      <c r="B16" s="3"/>
      <c r="C16" s="4" t="s">
        <v>18</v>
      </c>
      <c r="D16" s="3"/>
      <c r="E16" s="3"/>
      <c r="F16" s="3"/>
      <c r="G16" s="3"/>
      <c r="H16" s="3"/>
      <c r="I16" s="3"/>
      <c r="J16" s="3"/>
    </row>
    <row r="17" spans="2:10">
      <c r="B17" s="3"/>
      <c r="C17" s="4" t="s">
        <v>19</v>
      </c>
      <c r="D17" s="3"/>
      <c r="E17" s="3"/>
      <c r="F17" s="3"/>
      <c r="G17" s="3"/>
      <c r="H17" s="3"/>
      <c r="I17" s="3"/>
      <c r="J17" s="3"/>
    </row>
    <row r="18" spans="2:10">
      <c r="B18" s="3"/>
      <c r="C18" s="3"/>
      <c r="D18" s="3"/>
      <c r="E18" s="3"/>
      <c r="F18" s="3"/>
      <c r="G18" s="3"/>
      <c r="H18" s="3"/>
      <c r="I18" s="3"/>
      <c r="J18" s="3"/>
    </row>
    <row r="19" spans="2:10">
      <c r="B19" s="5" t="s">
        <v>20</v>
      </c>
      <c r="C19" s="6" t="s">
        <v>21</v>
      </c>
    </row>
    <row r="20" spans="2:10">
      <c r="C20" s="5" t="s">
        <v>22</v>
      </c>
      <c r="D20" s="6" t="s">
        <v>23</v>
      </c>
    </row>
    <row r="23" spans="2:10">
      <c r="B23" s="7" t="s">
        <v>24</v>
      </c>
      <c r="C23" s="2"/>
      <c r="D23" s="2"/>
      <c r="E23" s="2"/>
      <c r="F23" s="2"/>
      <c r="G23" s="2"/>
      <c r="H23" s="2"/>
      <c r="I23" s="2"/>
      <c r="J23" s="2"/>
    </row>
    <row r="24" spans="2:10">
      <c r="B24" s="4" t="s">
        <v>25</v>
      </c>
      <c r="C24" s="3" t="s">
        <v>26</v>
      </c>
      <c r="D24" s="3"/>
      <c r="E24" s="3"/>
      <c r="F24" s="3"/>
      <c r="G24" s="3"/>
      <c r="H24" s="3"/>
      <c r="I24" s="3"/>
      <c r="J24" s="3"/>
    </row>
    <row r="25" spans="2:10">
      <c r="B25" s="3"/>
      <c r="C25" s="3" t="s">
        <v>27</v>
      </c>
      <c r="D25" s="3"/>
      <c r="E25" s="3"/>
      <c r="F25" s="3"/>
      <c r="G25" s="3"/>
      <c r="H25" s="3"/>
      <c r="I25" s="3"/>
      <c r="J25" s="3"/>
    </row>
    <row r="28" spans="2:10">
      <c r="B28" s="3"/>
      <c r="C28" s="3" t="s">
        <v>28</v>
      </c>
      <c r="D28" s="3"/>
      <c r="E28" s="3"/>
      <c r="F28" s="3"/>
      <c r="G28" s="3"/>
      <c r="H28" s="3"/>
      <c r="I28" s="3"/>
      <c r="J28" s="3"/>
    </row>
    <row r="29" spans="2:10">
      <c r="B29" s="3"/>
      <c r="C29" s="3"/>
      <c r="D29" s="3"/>
      <c r="E29" s="3"/>
      <c r="F29" s="3"/>
      <c r="G29" s="3"/>
      <c r="H29" s="3"/>
      <c r="I29" s="3"/>
      <c r="J29" s="3"/>
    </row>
    <row r="30" spans="2:10">
      <c r="B30" s="3"/>
      <c r="C30" s="3"/>
      <c r="D30" s="3"/>
      <c r="E30" s="3"/>
      <c r="F30" s="3"/>
      <c r="G30" s="3"/>
      <c r="H30" s="3"/>
      <c r="I30" s="3"/>
      <c r="J30" s="3"/>
    </row>
    <row r="31" spans="2:10">
      <c r="B31" s="3"/>
      <c r="C31" s="3"/>
      <c r="D31" s="3"/>
      <c r="E31" s="3"/>
      <c r="F31" s="3"/>
      <c r="G31" s="3"/>
      <c r="H31" s="3"/>
      <c r="I31" s="3"/>
      <c r="J31" s="3"/>
    </row>
    <row r="32" spans="2:10">
      <c r="B32" s="3"/>
      <c r="C32" s="3"/>
      <c r="D32" s="3"/>
      <c r="E32" s="3"/>
      <c r="F32" s="3"/>
      <c r="G32" s="3"/>
      <c r="H32" s="3"/>
      <c r="I32" s="3"/>
      <c r="J32" s="3"/>
    </row>
    <row r="33" spans="2:10">
      <c r="B33" s="3"/>
      <c r="C33" s="3"/>
      <c r="D33" s="3"/>
      <c r="E33" s="3"/>
      <c r="F33" s="3"/>
      <c r="G33" s="3"/>
      <c r="H33" s="3"/>
      <c r="I33" s="3"/>
      <c r="J33" s="3"/>
    </row>
    <row r="34" spans="2:10">
      <c r="B34" s="3"/>
      <c r="C34" s="3"/>
      <c r="D34" s="3"/>
      <c r="E34" s="3"/>
      <c r="F34" s="3"/>
      <c r="G34" s="3"/>
      <c r="H34" s="3"/>
      <c r="I34" s="3"/>
      <c r="J34" s="3"/>
    </row>
    <row r="35" spans="2:10">
      <c r="B35" s="3"/>
      <c r="C35" s="3"/>
      <c r="D35" s="3"/>
      <c r="E35" s="3"/>
      <c r="F35" s="3"/>
      <c r="G35" s="3"/>
      <c r="H35" s="3"/>
      <c r="I35" s="3"/>
      <c r="J35" s="3"/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H43"/>
  <sheetViews>
    <sheetView showGridLines="0" topLeftCell="A30" workbookViewId="0">
      <selection activeCell="G47" sqref="G47"/>
    </sheetView>
  </sheetViews>
  <sheetFormatPr defaultColWidth="12.5703125" defaultRowHeight="15.75" customHeight="1"/>
  <cols>
    <col min="1" max="1" width="6.140625" customWidth="1"/>
    <col min="2" max="2" width="54.140625" customWidth="1"/>
    <col min="3" max="3" width="14.140625" customWidth="1"/>
  </cols>
  <sheetData>
    <row r="2" spans="2:8">
      <c r="B2" s="8" t="s">
        <v>29</v>
      </c>
      <c r="C2" s="9"/>
      <c r="D2" s="9"/>
      <c r="E2" s="9"/>
      <c r="F2" s="9"/>
      <c r="G2" s="9"/>
      <c r="H2" s="9"/>
    </row>
    <row r="3" spans="2:8">
      <c r="B3" s="9"/>
      <c r="C3" s="9"/>
      <c r="D3" s="9"/>
      <c r="E3" s="9"/>
      <c r="F3" s="9"/>
      <c r="G3" s="9"/>
      <c r="H3" s="9"/>
    </row>
    <row r="4" spans="2:8">
      <c r="B4" s="10" t="s">
        <v>30</v>
      </c>
      <c r="D4" s="9"/>
      <c r="E4" s="9"/>
      <c r="F4" s="9"/>
      <c r="G4" s="9"/>
      <c r="H4" s="9"/>
    </row>
    <row r="5" spans="2:8">
      <c r="C5" s="9"/>
      <c r="D5" s="9"/>
      <c r="E5" s="9"/>
      <c r="F5" s="9"/>
      <c r="G5" s="9"/>
      <c r="H5" s="9"/>
    </row>
    <row r="6" spans="2:8">
      <c r="B6" s="9" t="s">
        <v>31</v>
      </c>
      <c r="C6" s="9"/>
      <c r="D6" s="9"/>
      <c r="E6" s="9"/>
      <c r="F6" s="9"/>
      <c r="G6" s="9"/>
      <c r="H6" s="9"/>
    </row>
    <row r="7" spans="2:8">
      <c r="B7" s="9" t="s">
        <v>32</v>
      </c>
      <c r="C7" s="9"/>
      <c r="D7" s="9"/>
      <c r="E7" s="9"/>
      <c r="F7" s="9"/>
      <c r="H7" s="9"/>
    </row>
    <row r="8" spans="2:8">
      <c r="C8" s="9"/>
      <c r="D8" s="9"/>
      <c r="E8" s="9"/>
      <c r="F8" s="9"/>
      <c r="H8" s="9"/>
    </row>
    <row r="9" spans="2:8">
      <c r="B9" s="11" t="s">
        <v>33</v>
      </c>
      <c r="C9" s="9"/>
      <c r="D9" s="9"/>
      <c r="E9" s="9"/>
      <c r="F9" s="9"/>
      <c r="H9" s="9"/>
    </row>
    <row r="10" spans="2:8">
      <c r="C10" s="9"/>
      <c r="D10" s="9"/>
      <c r="E10" s="9"/>
      <c r="F10" s="9"/>
      <c r="H10" s="9"/>
    </row>
    <row r="11" spans="2:8">
      <c r="B11" s="12" t="s">
        <v>34</v>
      </c>
      <c r="C11" s="13"/>
      <c r="D11" s="9"/>
      <c r="E11" s="9"/>
      <c r="F11" s="9"/>
      <c r="H11" s="9"/>
    </row>
    <row r="12" spans="2:8">
      <c r="B12" s="6" t="s">
        <v>35</v>
      </c>
      <c r="C12" s="14"/>
      <c r="D12" s="9"/>
      <c r="E12" s="9"/>
      <c r="F12" s="9"/>
      <c r="G12" s="9"/>
      <c r="H12" s="9"/>
    </row>
    <row r="13" spans="2:8">
      <c r="B13" s="6" t="s">
        <v>36</v>
      </c>
      <c r="C13" s="14"/>
      <c r="D13" s="9"/>
      <c r="E13" s="9"/>
      <c r="F13" s="9"/>
      <c r="G13" s="9"/>
      <c r="H13" s="9"/>
    </row>
    <row r="14" spans="2:8">
      <c r="B14" s="6" t="s">
        <v>37</v>
      </c>
      <c r="C14" s="9"/>
      <c r="D14" s="9"/>
      <c r="E14" s="9"/>
      <c r="F14" s="9"/>
      <c r="G14" s="9"/>
      <c r="H14" s="9"/>
    </row>
    <row r="15" spans="2:8">
      <c r="B15" s="6" t="s">
        <v>38</v>
      </c>
      <c r="C15" s="9"/>
      <c r="D15" s="9"/>
      <c r="E15" s="9"/>
      <c r="F15" s="9"/>
      <c r="G15" s="9"/>
      <c r="H15" s="9"/>
    </row>
    <row r="17" spans="2:8">
      <c r="B17" s="15" t="s">
        <v>39</v>
      </c>
    </row>
    <row r="18" spans="2:8">
      <c r="B18" s="6" t="s">
        <v>40</v>
      </c>
    </row>
    <row r="19" spans="2:8">
      <c r="B19" s="6" t="s">
        <v>41</v>
      </c>
    </row>
    <row r="20" spans="2:8">
      <c r="B20" s="6" t="s">
        <v>42</v>
      </c>
    </row>
    <row r="21" spans="2:8">
      <c r="B21" s="6" t="s">
        <v>43</v>
      </c>
    </row>
    <row r="22" spans="2:8">
      <c r="B22" s="6" t="s">
        <v>44</v>
      </c>
    </row>
    <row r="24" spans="2:8">
      <c r="B24" s="16" t="s">
        <v>45</v>
      </c>
    </row>
    <row r="25" spans="2:8">
      <c r="B25" s="6" t="s">
        <v>46</v>
      </c>
    </row>
    <row r="26" spans="2:8">
      <c r="B26" s="6" t="s">
        <v>47</v>
      </c>
    </row>
    <row r="28" spans="2:8">
      <c r="B28" s="6" t="s">
        <v>48</v>
      </c>
      <c r="D28" s="17"/>
      <c r="E28" s="17"/>
      <c r="F28" s="17"/>
      <c r="G28" s="17"/>
      <c r="H28" s="17"/>
    </row>
    <row r="29" spans="2:8">
      <c r="B29" s="5"/>
      <c r="D29" s="17"/>
      <c r="E29" s="17"/>
      <c r="F29" s="17"/>
      <c r="G29" s="17"/>
      <c r="H29" s="17"/>
    </row>
    <row r="30" spans="2:8">
      <c r="B30" s="16" t="s">
        <v>49</v>
      </c>
      <c r="D30" s="17"/>
      <c r="E30" s="17"/>
      <c r="F30" s="17"/>
      <c r="G30" s="17"/>
      <c r="H30" s="17"/>
    </row>
    <row r="31" spans="2:8">
      <c r="B31" s="6" t="s">
        <v>50</v>
      </c>
    </row>
    <row r="33" spans="2:3">
      <c r="B33" s="16" t="s">
        <v>51</v>
      </c>
    </row>
    <row r="34" spans="2:3" ht="12.75">
      <c r="B34" s="3" t="s">
        <v>52</v>
      </c>
      <c r="C34" s="18"/>
    </row>
    <row r="35" spans="2:3">
      <c r="B35" s="6" t="s">
        <v>53</v>
      </c>
      <c r="C35" s="17"/>
    </row>
    <row r="37" spans="2:3">
      <c r="B37" s="19" t="s">
        <v>54</v>
      </c>
    </row>
    <row r="38" spans="2:3">
      <c r="B38" s="3" t="s">
        <v>55</v>
      </c>
    </row>
    <row r="39" spans="2:3">
      <c r="B39" s="3" t="s">
        <v>56</v>
      </c>
    </row>
    <row r="40" spans="2:3">
      <c r="B40" s="3" t="s">
        <v>57</v>
      </c>
    </row>
    <row r="41" spans="2:3">
      <c r="B41" s="3" t="s">
        <v>58</v>
      </c>
    </row>
    <row r="42" spans="2:3">
      <c r="B42" s="3" t="s">
        <v>59</v>
      </c>
    </row>
    <row r="43" spans="2:3">
      <c r="B43" s="3" t="s">
        <v>60</v>
      </c>
    </row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2:R52"/>
  <sheetViews>
    <sheetView showGridLines="0" tabSelected="1" topLeftCell="A36" workbookViewId="0">
      <selection activeCell="L49" sqref="L49"/>
    </sheetView>
  </sheetViews>
  <sheetFormatPr defaultColWidth="12.5703125" defaultRowHeight="15.75" customHeight="1"/>
  <sheetData>
    <row r="2" spans="2:18">
      <c r="B2" s="8" t="s">
        <v>61</v>
      </c>
      <c r="N2" s="33" t="s">
        <v>62</v>
      </c>
      <c r="O2" s="20" t="s">
        <v>63</v>
      </c>
      <c r="P2" s="21"/>
      <c r="Q2" s="21"/>
      <c r="R2" s="21"/>
    </row>
    <row r="3" spans="2:18">
      <c r="B3" s="9"/>
      <c r="N3" s="34"/>
      <c r="O3" s="4" t="s">
        <v>64</v>
      </c>
      <c r="P3" s="22">
        <v>10000</v>
      </c>
      <c r="Q3" s="22">
        <v>1</v>
      </c>
      <c r="R3" s="22">
        <f t="shared" ref="R3:R4" si="0">P3*Q3</f>
        <v>10000</v>
      </c>
    </row>
    <row r="4" spans="2:18">
      <c r="B4" s="10" t="s">
        <v>65</v>
      </c>
      <c r="N4" s="34"/>
      <c r="O4" s="4" t="s">
        <v>66</v>
      </c>
      <c r="P4" s="22">
        <v>4500</v>
      </c>
      <c r="Q4" s="22">
        <v>20</v>
      </c>
      <c r="R4" s="22">
        <f t="shared" si="0"/>
        <v>90000</v>
      </c>
    </row>
    <row r="5" spans="2:18">
      <c r="N5" s="34"/>
      <c r="O5" s="4" t="s">
        <v>67</v>
      </c>
      <c r="P5" s="3"/>
      <c r="Q5" s="3"/>
      <c r="R5" s="22">
        <v>10000</v>
      </c>
    </row>
    <row r="6" spans="2:18">
      <c r="B6" s="9" t="s">
        <v>31</v>
      </c>
      <c r="C6" s="5"/>
      <c r="D6" s="5"/>
      <c r="E6" s="5"/>
      <c r="F6" s="5"/>
      <c r="G6" s="5"/>
      <c r="I6" s="5"/>
      <c r="N6" s="34"/>
      <c r="O6" s="23" t="s">
        <v>68</v>
      </c>
      <c r="P6" s="24"/>
      <c r="Q6" s="24"/>
      <c r="R6" s="24"/>
    </row>
    <row r="7" spans="2:18">
      <c r="B7" s="9" t="s">
        <v>32</v>
      </c>
      <c r="N7" s="34"/>
      <c r="O7" s="3"/>
      <c r="P7" s="3"/>
      <c r="Q7" s="3"/>
      <c r="R7" s="22">
        <f>SUM(R3:R6)</f>
        <v>110000</v>
      </c>
    </row>
    <row r="8" spans="2:18">
      <c r="N8" s="34"/>
      <c r="O8" s="3"/>
      <c r="P8" s="3"/>
      <c r="Q8" s="3"/>
      <c r="R8" s="3"/>
    </row>
    <row r="9" spans="2:18">
      <c r="B9" s="11" t="s">
        <v>33</v>
      </c>
      <c r="N9" s="34"/>
      <c r="O9" s="3"/>
      <c r="P9" s="3"/>
      <c r="Q9" s="3"/>
      <c r="R9" s="3"/>
    </row>
    <row r="10" spans="2:18">
      <c r="B10" s="6" t="s">
        <v>69</v>
      </c>
      <c r="N10" s="34"/>
      <c r="O10" s="25" t="s">
        <v>70</v>
      </c>
      <c r="P10" s="24"/>
      <c r="Q10" s="26" t="s">
        <v>71</v>
      </c>
      <c r="R10" s="26" t="s">
        <v>72</v>
      </c>
    </row>
    <row r="11" spans="2:18">
      <c r="B11" s="27" t="s">
        <v>73</v>
      </c>
      <c r="N11" s="34"/>
      <c r="O11" s="4" t="s">
        <v>74</v>
      </c>
      <c r="P11" s="3"/>
      <c r="Q11" s="22">
        <v>15000</v>
      </c>
      <c r="R11" s="22">
        <v>15000</v>
      </c>
    </row>
    <row r="12" spans="2:18">
      <c r="N12" s="34"/>
      <c r="O12" s="4" t="s">
        <v>75</v>
      </c>
      <c r="P12" s="3"/>
      <c r="Q12" s="22">
        <v>10000</v>
      </c>
      <c r="R12" s="22">
        <v>10000</v>
      </c>
    </row>
    <row r="13" spans="2:18">
      <c r="B13" s="12" t="s">
        <v>76</v>
      </c>
      <c r="N13" s="34"/>
      <c r="O13" s="4" t="s">
        <v>77</v>
      </c>
      <c r="P13" s="3"/>
      <c r="Q13" s="22">
        <v>5000</v>
      </c>
      <c r="R13" s="22">
        <v>5000</v>
      </c>
    </row>
    <row r="14" spans="2:18">
      <c r="B14" s="6" t="s">
        <v>78</v>
      </c>
      <c r="N14" s="34"/>
      <c r="O14" s="3"/>
      <c r="P14" s="3"/>
      <c r="Q14" s="28">
        <f t="shared" ref="Q14:R14" si="1">SUM(Q11:Q13)</f>
        <v>30000</v>
      </c>
      <c r="R14" s="28">
        <f t="shared" si="1"/>
        <v>30000</v>
      </c>
    </row>
    <row r="15" spans="2:18">
      <c r="B15" s="6" t="s">
        <v>79</v>
      </c>
      <c r="N15" s="34"/>
      <c r="O15" s="3"/>
      <c r="P15" s="3"/>
      <c r="Q15" s="3"/>
      <c r="R15" s="3"/>
    </row>
    <row r="16" spans="2:18">
      <c r="B16" s="6" t="s">
        <v>80</v>
      </c>
      <c r="N16" s="34"/>
      <c r="O16" s="29" t="s">
        <v>81</v>
      </c>
      <c r="P16" s="21"/>
      <c r="Q16" s="21"/>
      <c r="R16" s="21"/>
    </row>
    <row r="17" spans="2:18">
      <c r="N17" s="34"/>
      <c r="O17" s="4" t="s">
        <v>3</v>
      </c>
      <c r="P17" s="3"/>
      <c r="Q17" s="3"/>
      <c r="R17" s="6">
        <v>15000</v>
      </c>
    </row>
    <row r="18" spans="2:18">
      <c r="B18" s="30" t="s">
        <v>82</v>
      </c>
      <c r="N18" s="34"/>
      <c r="O18" s="4" t="s">
        <v>83</v>
      </c>
      <c r="P18" s="3"/>
      <c r="Q18" s="3"/>
      <c r="R18" s="22">
        <v>15000</v>
      </c>
    </row>
    <row r="19" spans="2:18">
      <c r="B19" s="6" t="s">
        <v>84</v>
      </c>
      <c r="N19" s="34"/>
      <c r="O19" s="4" t="s">
        <v>85</v>
      </c>
      <c r="P19" s="3"/>
      <c r="Q19" s="3"/>
      <c r="R19" s="22">
        <f>300*Q4</f>
        <v>6000</v>
      </c>
    </row>
    <row r="20" spans="2:18">
      <c r="B20" s="6" t="s">
        <v>86</v>
      </c>
      <c r="N20" s="34"/>
    </row>
    <row r="21" spans="2:18">
      <c r="B21" s="6" t="s">
        <v>87</v>
      </c>
      <c r="N21" s="34"/>
      <c r="O21" s="7" t="s">
        <v>88</v>
      </c>
      <c r="P21" s="31"/>
      <c r="Q21" s="31"/>
      <c r="R21" s="32">
        <f>R7-Q14-R14-R17-R18-R19</f>
        <v>14000</v>
      </c>
    </row>
    <row r="22" spans="2:18">
      <c r="B22" s="6" t="s">
        <v>89</v>
      </c>
    </row>
    <row r="24" spans="2:18">
      <c r="B24" s="15" t="s">
        <v>39</v>
      </c>
    </row>
    <row r="25" spans="2:18">
      <c r="B25" s="6" t="s">
        <v>40</v>
      </c>
    </row>
    <row r="26" spans="2:18">
      <c r="B26" s="6" t="s">
        <v>90</v>
      </c>
    </row>
    <row r="27" spans="2:18">
      <c r="B27" s="6" t="s">
        <v>42</v>
      </c>
    </row>
    <row r="28" spans="2:18">
      <c r="B28" s="6" t="s">
        <v>43</v>
      </c>
    </row>
    <row r="29" spans="2:18">
      <c r="B29" s="6" t="s">
        <v>44</v>
      </c>
    </row>
    <row r="30" spans="2:18">
      <c r="B30" s="6" t="s">
        <v>91</v>
      </c>
    </row>
    <row r="31" spans="2:18">
      <c r="B31" s="6" t="s">
        <v>92</v>
      </c>
    </row>
    <row r="33" spans="2:2">
      <c r="B33" s="16" t="s">
        <v>45</v>
      </c>
    </row>
    <row r="34" spans="2:2">
      <c r="B34" s="6" t="s">
        <v>46</v>
      </c>
    </row>
    <row r="35" spans="2:2">
      <c r="B35" s="6" t="s">
        <v>93</v>
      </c>
    </row>
    <row r="36" spans="2:2">
      <c r="B36" s="6" t="s">
        <v>94</v>
      </c>
    </row>
    <row r="38" spans="2:2">
      <c r="B38" s="5"/>
    </row>
    <row r="39" spans="2:2">
      <c r="B39" s="16" t="s">
        <v>49</v>
      </c>
    </row>
    <row r="40" spans="2:2">
      <c r="B40" s="6" t="s">
        <v>50</v>
      </c>
    </row>
    <row r="42" spans="2:2">
      <c r="B42" s="16" t="s">
        <v>51</v>
      </c>
    </row>
    <row r="43" spans="2:2">
      <c r="B43" s="6" t="s">
        <v>95</v>
      </c>
    </row>
    <row r="44" spans="2:2">
      <c r="B44" s="6" t="s">
        <v>53</v>
      </c>
    </row>
    <row r="46" spans="2:2">
      <c r="B46" s="19" t="s">
        <v>54</v>
      </c>
    </row>
    <row r="47" spans="2:2">
      <c r="B47" s="3" t="s">
        <v>55</v>
      </c>
    </row>
    <row r="48" spans="2:2">
      <c r="B48" s="3" t="s">
        <v>56</v>
      </c>
    </row>
    <row r="49" spans="2:10">
      <c r="B49" s="3" t="s">
        <v>57</v>
      </c>
      <c r="C49" s="18"/>
      <c r="E49" s="18"/>
      <c r="F49" s="17"/>
      <c r="G49" s="17"/>
      <c r="I49" s="17"/>
      <c r="J49" s="17"/>
    </row>
    <row r="50" spans="2:10">
      <c r="B50" s="3" t="s">
        <v>58</v>
      </c>
      <c r="C50" s="17"/>
      <c r="E50" s="17"/>
      <c r="F50" s="17"/>
      <c r="G50" s="17"/>
      <c r="I50" s="17"/>
      <c r="J50" s="17"/>
    </row>
    <row r="51" spans="2:10">
      <c r="B51" s="3" t="s">
        <v>59</v>
      </c>
      <c r="C51" s="17"/>
      <c r="E51" s="17"/>
      <c r="F51" s="17"/>
      <c r="G51" s="17"/>
      <c r="I51" s="17"/>
      <c r="J51" s="17"/>
    </row>
    <row r="52" spans="2:10">
      <c r="B52" s="3" t="s">
        <v>60</v>
      </c>
    </row>
  </sheetData>
  <mergeCells count="1">
    <mergeCell ref="N2:N21"/>
  </mergeCell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f70baa-df0a-4768-afe8-033dd272baa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433A08DAE43A43B206D5FD83970B55" ma:contentTypeVersion="9" ma:contentTypeDescription="Create a new document." ma:contentTypeScope="" ma:versionID="7d200ddcaa0468a4ce0e1b7cc055274b">
  <xsd:schema xmlns:xsd="http://www.w3.org/2001/XMLSchema" xmlns:xs="http://www.w3.org/2001/XMLSchema" xmlns:p="http://schemas.microsoft.com/office/2006/metadata/properties" xmlns:ns2="e2f70baa-df0a-4768-afe8-033dd272baa1" targetNamespace="http://schemas.microsoft.com/office/2006/metadata/properties" ma:root="true" ma:fieldsID="58ff1d70f55de0e06a2571d3c9453914" ns2:_="">
    <xsd:import namespace="e2f70baa-df0a-4768-afe8-033dd272ba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70baa-df0a-4768-afe8-033dd272b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868240c-94d7-4d1d-ade5-0e0c91c9b3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AED609-40E8-4837-8620-2EC3E4DE54A1}"/>
</file>

<file path=customXml/itemProps2.xml><?xml version="1.0" encoding="utf-8"?>
<ds:datastoreItem xmlns:ds="http://schemas.openxmlformats.org/officeDocument/2006/customXml" ds:itemID="{1533D583-A7CF-49EA-A127-D3F1FD8E084B}"/>
</file>

<file path=customXml/itemProps3.xml><?xml version="1.0" encoding="utf-8"?>
<ds:datastoreItem xmlns:ds="http://schemas.openxmlformats.org/officeDocument/2006/customXml" ds:itemID="{86141C2A-439C-491A-A623-8C54B335BF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2025-09-11T09:51:06Z</dcterms:created>
  <dcterms:modified xsi:type="dcterms:W3CDTF">2025-09-16T11:50:05Z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0x0101007B433A08DAE43A43B206D5FD83970B55</vt:lpwstr>
  </property>
  <property fmtid="{D5CDD505-2E9C-101B-9397-08002B2CF9AE}" pid="3" name="MediaServiceImageTags">
    <vt:lpwstr/>
  </property>
</Properties>
</file>